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1" sheetId="1" r:id="rId1"/>
  </sheets>
  <definedNames>
    <definedName name="_xlnm.Print_Titles" localSheetId="0">'TK HK1'!$5:$6</definedName>
  </definedNames>
  <calcPr fullCalcOnLoad="1"/>
</workbook>
</file>

<file path=xl/sharedStrings.xml><?xml version="1.0" encoding="utf-8"?>
<sst xmlns="http://schemas.openxmlformats.org/spreadsheetml/2006/main" count="165" uniqueCount="113">
  <si>
    <t>STT</t>
  </si>
  <si>
    <t>M1</t>
  </si>
  <si>
    <t>M2</t>
  </si>
  <si>
    <t>M3</t>
  </si>
  <si>
    <t>M4</t>
  </si>
  <si>
    <t>M5</t>
  </si>
  <si>
    <t>M6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</si>
  <si>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</si>
  <si>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</si>
  <si>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</si>
  <si>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</si>
  <si>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</si>
  <si>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Xếp loại 
rèn luyện</t>
  </si>
  <si>
    <t>PHÒNG KH-ĐT</t>
  </si>
  <si>
    <t>NGƯỜI LẬP</t>
  </si>
  <si>
    <t>Lai Xuân Bình</t>
  </si>
  <si>
    <t>Anh</t>
  </si>
  <si>
    <t>Hải</t>
  </si>
  <si>
    <t>Hiếu</t>
  </si>
  <si>
    <t>Nam</t>
  </si>
  <si>
    <t xml:space="preserve">Vũ Thị Thu </t>
  </si>
  <si>
    <t>Hoàng</t>
  </si>
  <si>
    <t>Huy</t>
  </si>
  <si>
    <t>Ngọc</t>
  </si>
  <si>
    <t>Trần Thị</t>
  </si>
  <si>
    <t>Thảo</t>
  </si>
  <si>
    <t>Trang</t>
  </si>
  <si>
    <t>HỌ VÀ TÊN</t>
  </si>
  <si>
    <t>TBC
Học tập</t>
  </si>
  <si>
    <t>Xếp loại 
học tập</t>
  </si>
  <si>
    <t>TBC
rèn luyện</t>
  </si>
  <si>
    <t>Tổng hợp xếp loại:</t>
  </si>
  <si>
    <t>HIỆU TRƯỞNG</t>
  </si>
  <si>
    <t>Lã Đình Kế</t>
  </si>
  <si>
    <t>Ngành: Quản trị hệ thống</t>
  </si>
  <si>
    <t>Nguyễn Thị Bích</t>
  </si>
  <si>
    <t>Thi lại M3</t>
  </si>
  <si>
    <t>Lê Quỳnh</t>
  </si>
  <si>
    <t>Nguyễn Vũ Quỳnh</t>
  </si>
  <si>
    <t>Nguyễn Đức</t>
  </si>
  <si>
    <t>Phạm Duy Hải</t>
  </si>
  <si>
    <t>Đoàn Ngọc</t>
  </si>
  <si>
    <t>Ánh</t>
  </si>
  <si>
    <t>Bích</t>
  </si>
  <si>
    <t>Phạm Duy</t>
  </si>
  <si>
    <t>Cương</t>
  </si>
  <si>
    <t>Nguyễn Anh</t>
  </si>
  <si>
    <t>Dũng</t>
  </si>
  <si>
    <t>Trần Thành</t>
  </si>
  <si>
    <t>Thái Tiến</t>
  </si>
  <si>
    <t>Đạt</t>
  </si>
  <si>
    <t>Đỗ Văn</t>
  </si>
  <si>
    <t>Đông</t>
  </si>
  <si>
    <t>Phạm Quang</t>
  </si>
  <si>
    <t>Đức</t>
  </si>
  <si>
    <t>Vũ Hồng</t>
  </si>
  <si>
    <t>Vũ Hữu</t>
  </si>
  <si>
    <t>Phạm Thị Hà</t>
  </si>
  <si>
    <t>Giang</t>
  </si>
  <si>
    <t>Nguyễn Việt</t>
  </si>
  <si>
    <t>Tô Thị Hồng</t>
  </si>
  <si>
    <t>Hạnh</t>
  </si>
  <si>
    <t xml:space="preserve">Vũ Đức </t>
  </si>
  <si>
    <t>Phạm Đức</t>
  </si>
  <si>
    <t>Vũ  Minh</t>
  </si>
  <si>
    <t>Hòa</t>
  </si>
  <si>
    <t>Phan Nguyễn</t>
  </si>
  <si>
    <t>Kiên</t>
  </si>
  <si>
    <t>Nguyễn Thị Thùy</t>
  </si>
  <si>
    <t>Linh</t>
  </si>
  <si>
    <t>Đào Trọng</t>
  </si>
  <si>
    <t>Phạm Thị</t>
  </si>
  <si>
    <t>Nụ</t>
  </si>
  <si>
    <t>Nguyễn Hồng</t>
  </si>
  <si>
    <t>Nguyễn Thị</t>
  </si>
  <si>
    <t>Nhàn</t>
  </si>
  <si>
    <t>Vũ Đức Hoài</t>
  </si>
  <si>
    <t>Phong</t>
  </si>
  <si>
    <t>Trần Văn</t>
  </si>
  <si>
    <t>Quảng</t>
  </si>
  <si>
    <t>Bùi Nhật</t>
  </si>
  <si>
    <t>Thành</t>
  </si>
  <si>
    <t>Phạm Thị Hiếu</t>
  </si>
  <si>
    <t>Đoàn Thanh</t>
  </si>
  <si>
    <t>Phạm Trung</t>
  </si>
  <si>
    <t>Trần Thu</t>
  </si>
  <si>
    <t>M3:  Tin học văn phòng 1</t>
  </si>
  <si>
    <t>M2:  Pháp luật</t>
  </si>
  <si>
    <t>M4:  GD ứng phó biến đổi khí hậu</t>
  </si>
  <si>
    <t>M5: Kỹ năng giao tiếp</t>
  </si>
  <si>
    <t>M6:  Nhập môn tin học</t>
  </si>
  <si>
    <t>BẢNG TỔNG KẾT HỌC KỲ 1 - LỚP QTHT03-16</t>
  </si>
  <si>
    <t>M1: Mạng máy tính</t>
  </si>
  <si>
    <t>Học lại M1, M2, M3; Thi lại M5, M6</t>
  </si>
  <si>
    <t>Học lại M1, M2, M3, M4; Thi lại M6</t>
  </si>
  <si>
    <t>Học lại M1, M2, M3, M6</t>
  </si>
  <si>
    <t>Học lại M4</t>
  </si>
  <si>
    <t>Thi lại M2, M6</t>
  </si>
  <si>
    <t>Học lại M1, M2, M3, M4, M6; Thi lại M5</t>
  </si>
  <si>
    <t>Học lại M1, M2; 
Thi lại M6</t>
  </si>
  <si>
    <t>Học lại M1, M3, M4, M6; Thi lại M2, M5</t>
  </si>
  <si>
    <t>Học lại M2, M3; 
Thi lại M6</t>
  </si>
  <si>
    <t>Học lại M2, M3; 
Thi lại M5, M6</t>
  </si>
  <si>
    <t>Học lại M1, M2, M3, 
M6; Thi lại M5</t>
  </si>
  <si>
    <t>Học lại M2, M3, M5, 
M6; Thi lại M4</t>
  </si>
  <si>
    <t xml:space="preserve">TB Khá: 15/37 = 40.5%; </t>
  </si>
  <si>
    <t xml:space="preserve">Khá: 3/37 = 8.1%; </t>
  </si>
  <si>
    <t>Kém: 11/37 = 29.7%;</t>
  </si>
  <si>
    <t xml:space="preserve">   Hải Phòng, ngày           tháng       năm 2017</t>
  </si>
  <si>
    <t>Trung bình</t>
  </si>
  <si>
    <t>Khá</t>
  </si>
  <si>
    <t>TB Khá</t>
  </si>
  <si>
    <t>Yếu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</si>
</sst>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  <numFmt numFmtId="180" formatCode="#,##0.0;[Red]#,##0.0"/>
  </numFmts>
  <fonts count="67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sz val="8"/>
      <name val=".VnArial Narrow"/>
      <family val="2"/>
    </font>
    <font>
      <sz val="12"/>
      <name val=".VnArial Narrow"/>
      <family val="2"/>
    </font>
    <font>
      <sz val="12"/>
      <name val=".VnTime"/>
      <family val="2"/>
    </font>
    <font>
      <sz val="10"/>
      <color indexed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.VnAristot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.VnTim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.VnTimeH"/>
      <family val="2"/>
    </font>
    <font>
      <sz val="13"/>
      <name val="Times New Roman"/>
      <family val="1"/>
    </font>
    <font>
      <b/>
      <sz val="10"/>
      <name val=".VnArial Narrow"/>
      <family val="2"/>
    </font>
    <font>
      <sz val="6"/>
      <name val=".VnTime"/>
      <family val="2"/>
    </font>
    <font>
      <b/>
      <u val="single"/>
      <sz val="11"/>
      <name val="Times New Roman"/>
      <family val="1"/>
    </font>
    <font>
      <sz val="11"/>
      <name val=".VnTime"/>
      <family val="2"/>
    </font>
    <font>
      <b/>
      <sz val="12"/>
      <name val=".VnTime"/>
      <family val="2"/>
    </font>
    <font>
      <sz val="9"/>
      <name val="Times New Roman"/>
      <family val="1"/>
    </font>
    <font>
      <sz val="9"/>
      <name val=".VnArial Narrow"/>
      <family val="2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78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78" fontId="1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8" fontId="1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78" fontId="25" fillId="0" borderId="0" xfId="0" applyNumberFormat="1" applyFont="1" applyAlignment="1">
      <alignment horizontal="center"/>
    </xf>
    <xf numFmtId="178" fontId="25" fillId="0" borderId="0" xfId="0" applyNumberFormat="1" applyFont="1" applyAlignment="1">
      <alignment/>
    </xf>
    <xf numFmtId="178" fontId="1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8" fontId="1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8" fontId="1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1" fontId="18" fillId="32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0" fontId="11" fillId="0" borderId="11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 applyProtection="1">
      <alignment horizontal="center" vertical="center"/>
      <protection/>
    </xf>
    <xf numFmtId="179" fontId="16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 quotePrefix="1">
      <alignment horizontal="center" vertical="center"/>
    </xf>
    <xf numFmtId="0" fontId="11" fillId="34" borderId="13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78" fontId="1" fillId="34" borderId="11" xfId="0" applyNumberFormat="1" applyFont="1" applyFill="1" applyBorder="1" applyAlignment="1">
      <alignment horizontal="center" vertical="center"/>
    </xf>
    <xf numFmtId="178" fontId="16" fillId="34" borderId="11" xfId="0" applyNumberFormat="1" applyFont="1" applyFill="1" applyBorder="1" applyAlignment="1">
      <alignment horizontal="center" vertical="center"/>
    </xf>
    <xf numFmtId="178" fontId="19" fillId="34" borderId="11" xfId="0" applyNumberFormat="1" applyFont="1" applyFill="1" applyBorder="1" applyAlignment="1" applyProtection="1">
      <alignment horizontal="center" vertical="center"/>
      <protection/>
    </xf>
    <xf numFmtId="179" fontId="16" fillId="34" borderId="11" xfId="0" applyNumberFormat="1" applyFont="1" applyFill="1" applyBorder="1" applyAlignment="1">
      <alignment horizontal="center" vertical="center"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476250</xdr:rowOff>
    </xdr:from>
    <xdr:to>
      <xdr:col>13</xdr:col>
      <xdr:colOff>180975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600450" y="4762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38100</xdr:rowOff>
    </xdr:from>
    <xdr:to>
      <xdr:col>3</xdr:col>
      <xdr:colOff>238125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71475" y="6572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75"/>
  <sheetViews>
    <sheetView tabSelected="1" zoomScalePageLayoutView="0" workbookViewId="0" topLeftCell="A37">
      <selection activeCell="P1" sqref="P1:P16384"/>
    </sheetView>
  </sheetViews>
  <sheetFormatPr defaultColWidth="9.140625" defaultRowHeight="12.75"/>
  <cols>
    <col min="1" max="1" width="4.140625" style="2" customWidth="1"/>
    <col min="2" max="2" width="15.00390625" style="1" customWidth="1"/>
    <col min="3" max="3" width="7.00390625" style="3" customWidth="1"/>
    <col min="4" max="9" width="3.7109375" style="1" customWidth="1"/>
    <col min="10" max="10" width="5.57421875" style="1" customWidth="1"/>
    <col min="11" max="11" width="7.8515625" style="43" customWidth="1"/>
    <col min="12" max="12" width="6.8515625" style="1" customWidth="1"/>
    <col min="13" max="13" width="8.57421875" style="1" customWidth="1"/>
    <col min="14" max="14" width="17.140625" style="1" customWidth="1"/>
    <col min="15" max="15" width="9.57421875" style="1" customWidth="1"/>
    <col min="16" max="16384" width="9.140625" style="1" customWidth="1"/>
  </cols>
  <sheetData>
    <row r="1" spans="1:15" ht="48.75" customHeight="1">
      <c r="A1" s="73" t="s">
        <v>10</v>
      </c>
      <c r="B1" s="73"/>
      <c r="C1" s="73"/>
      <c r="D1" s="73"/>
      <c r="E1" s="73"/>
      <c r="F1" s="73"/>
      <c r="G1" s="77" t="s">
        <v>11</v>
      </c>
      <c r="H1" s="77"/>
      <c r="I1" s="77"/>
      <c r="J1" s="77"/>
      <c r="K1" s="77"/>
      <c r="L1" s="77"/>
      <c r="M1" s="77"/>
      <c r="N1" s="77"/>
      <c r="O1" s="15"/>
    </row>
    <row r="2" spans="1:15" ht="37.5" customHeight="1">
      <c r="A2" s="78" t="s">
        <v>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6"/>
    </row>
    <row r="3" spans="1:28" ht="22.5" customHeight="1">
      <c r="A3" s="9"/>
      <c r="B3" s="17" t="s">
        <v>8</v>
      </c>
      <c r="C3" s="8"/>
      <c r="D3" s="18"/>
      <c r="E3" s="18"/>
      <c r="F3" s="18"/>
      <c r="G3" s="8"/>
      <c r="H3" s="8"/>
      <c r="I3" s="44"/>
      <c r="J3" s="44"/>
      <c r="K3" s="44" t="s">
        <v>34</v>
      </c>
      <c r="L3" s="44"/>
      <c r="M3" s="44"/>
      <c r="N3" s="44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15" s="5" customFormat="1" ht="9.75" customHeight="1">
      <c r="A4" s="20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3"/>
      <c r="N4" s="21"/>
      <c r="O4" s="21"/>
    </row>
    <row r="5" spans="1:14" s="5" customFormat="1" ht="15.75" customHeight="1">
      <c r="A5" s="80" t="s">
        <v>0</v>
      </c>
      <c r="B5" s="82" t="s">
        <v>27</v>
      </c>
      <c r="C5" s="83"/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74" t="s">
        <v>28</v>
      </c>
      <c r="K5" s="74" t="s">
        <v>29</v>
      </c>
      <c r="L5" s="74" t="s">
        <v>30</v>
      </c>
      <c r="M5" s="74" t="s">
        <v>12</v>
      </c>
      <c r="N5" s="80" t="s">
        <v>9</v>
      </c>
    </row>
    <row r="6" spans="1:14" s="25" customFormat="1" ht="18" customHeight="1">
      <c r="A6" s="81"/>
      <c r="B6" s="84"/>
      <c r="C6" s="85"/>
      <c r="D6" s="46">
        <v>4</v>
      </c>
      <c r="E6" s="46">
        <v>2</v>
      </c>
      <c r="F6" s="46">
        <v>3</v>
      </c>
      <c r="G6" s="46">
        <v>2</v>
      </c>
      <c r="H6" s="46">
        <v>2</v>
      </c>
      <c r="I6" s="46">
        <v>3</v>
      </c>
      <c r="J6" s="75"/>
      <c r="K6" s="75"/>
      <c r="L6" s="75"/>
      <c r="M6" s="75"/>
      <c r="N6" s="81"/>
    </row>
    <row r="7" spans="1:15" s="25" customFormat="1" ht="25.5" customHeight="1">
      <c r="A7" s="64">
        <v>1</v>
      </c>
      <c r="B7" s="65" t="s">
        <v>37</v>
      </c>
      <c r="C7" s="66" t="s">
        <v>16</v>
      </c>
      <c r="D7" s="67">
        <v>0</v>
      </c>
      <c r="E7" s="67">
        <v>0</v>
      </c>
      <c r="F7" s="67">
        <v>0</v>
      </c>
      <c r="G7" s="67">
        <v>5</v>
      </c>
      <c r="H7" s="67">
        <v>2.8</v>
      </c>
      <c r="I7" s="67">
        <v>2.16</v>
      </c>
      <c r="J7" s="68">
        <f>(D7*$D$6+E7*$E$6+F7*$F$6+G7*$G$6+H7*$H$6+I7*$I$6)/SUM($D$6:$I$6)</f>
        <v>1.38</v>
      </c>
      <c r="K7" s="69" t="str">
        <f aca="true" t="shared" si="0" ref="K7:K21">IF(J7&gt;=8.96,"Xuất sắc",IF(J7&gt;=7.96,"Giỏi",IF(J7&gt;=6.96,"Khá",IF(J7&gt;=5.96,"TB Khá",IF(J7&gt;=4.96,"Trung bình",IF(J7&gt;=4,"Yếu","Kém"))))))</f>
        <v>Kém</v>
      </c>
      <c r="L7" s="70">
        <v>5.5</v>
      </c>
      <c r="M7" s="71" t="s">
        <v>109</v>
      </c>
      <c r="N7" s="72" t="s">
        <v>93</v>
      </c>
      <c r="O7" s="1"/>
    </row>
    <row r="8" spans="1:15" s="25" customFormat="1" ht="25.5" customHeight="1">
      <c r="A8" s="53">
        <v>2</v>
      </c>
      <c r="B8" s="54" t="s">
        <v>38</v>
      </c>
      <c r="C8" s="55" t="s">
        <v>16</v>
      </c>
      <c r="D8" s="56">
        <v>6.92</v>
      </c>
      <c r="E8" s="56">
        <v>5</v>
      </c>
      <c r="F8" s="56">
        <v>6.84</v>
      </c>
      <c r="G8" s="56">
        <v>5</v>
      </c>
      <c r="H8" s="56">
        <v>6.28</v>
      </c>
      <c r="I8" s="56">
        <v>6.76</v>
      </c>
      <c r="J8" s="57">
        <f aca="true" t="shared" si="1" ref="J8:J43">(D8*$D$6+E8*$E$6+F8*$F$6+G8*$G$6+H8*$H$6+I8*$I$6)/SUM($D$6:$I$6)</f>
        <v>6.315</v>
      </c>
      <c r="K8" s="58" t="str">
        <f t="shared" si="0"/>
        <v>TB Khá</v>
      </c>
      <c r="L8" s="59">
        <v>7.2</v>
      </c>
      <c r="M8" s="60" t="s">
        <v>110</v>
      </c>
      <c r="N8" s="61"/>
      <c r="O8" s="1"/>
    </row>
    <row r="9" spans="1:15" s="25" customFormat="1" ht="25.5" customHeight="1">
      <c r="A9" s="53">
        <v>3</v>
      </c>
      <c r="B9" s="54" t="s">
        <v>39</v>
      </c>
      <c r="C9" s="55" t="s">
        <v>16</v>
      </c>
      <c r="D9" s="56">
        <v>6.12</v>
      </c>
      <c r="E9" s="56">
        <v>5</v>
      </c>
      <c r="F9" s="56">
        <v>6.16</v>
      </c>
      <c r="G9" s="56">
        <v>5</v>
      </c>
      <c r="H9" s="56">
        <v>6.2</v>
      </c>
      <c r="I9" s="56">
        <v>6.76</v>
      </c>
      <c r="J9" s="57">
        <f t="shared" si="1"/>
        <v>5.977500000000001</v>
      </c>
      <c r="K9" s="58" t="str">
        <f t="shared" si="0"/>
        <v>TB Khá</v>
      </c>
      <c r="L9" s="59">
        <v>7</v>
      </c>
      <c r="M9" s="60" t="s">
        <v>110</v>
      </c>
      <c r="N9" s="62"/>
      <c r="O9" s="1"/>
    </row>
    <row r="10" spans="1:15" s="25" customFormat="1" ht="25.5" customHeight="1">
      <c r="A10" s="64">
        <v>4</v>
      </c>
      <c r="B10" s="65" t="s">
        <v>40</v>
      </c>
      <c r="C10" s="66" t="s">
        <v>16</v>
      </c>
      <c r="D10" s="67">
        <v>0</v>
      </c>
      <c r="E10" s="67">
        <v>0</v>
      </c>
      <c r="F10" s="67">
        <v>0</v>
      </c>
      <c r="G10" s="67">
        <v>0</v>
      </c>
      <c r="H10" s="67">
        <v>7.6</v>
      </c>
      <c r="I10" s="67">
        <v>2</v>
      </c>
      <c r="J10" s="68">
        <f t="shared" si="1"/>
        <v>1.325</v>
      </c>
      <c r="K10" s="69" t="str">
        <f t="shared" si="0"/>
        <v>Kém</v>
      </c>
      <c r="L10" s="70">
        <v>5.5</v>
      </c>
      <c r="M10" s="71" t="s">
        <v>109</v>
      </c>
      <c r="N10" s="72" t="s">
        <v>94</v>
      </c>
      <c r="O10" s="1"/>
    </row>
    <row r="11" spans="1:15" s="25" customFormat="1" ht="25.5" customHeight="1">
      <c r="A11" s="53">
        <v>5</v>
      </c>
      <c r="B11" s="54" t="s">
        <v>41</v>
      </c>
      <c r="C11" s="55" t="s">
        <v>42</v>
      </c>
      <c r="D11" s="56">
        <v>6.58</v>
      </c>
      <c r="E11" s="56">
        <v>5.92</v>
      </c>
      <c r="F11" s="56">
        <v>5.6</v>
      </c>
      <c r="G11" s="56">
        <v>5.6</v>
      </c>
      <c r="H11" s="56">
        <v>7.28</v>
      </c>
      <c r="I11" s="56">
        <v>7.44</v>
      </c>
      <c r="J11" s="57">
        <f t="shared" si="1"/>
        <v>6.4399999999999995</v>
      </c>
      <c r="K11" s="58" t="str">
        <f t="shared" si="0"/>
        <v>TB Khá</v>
      </c>
      <c r="L11" s="59">
        <v>7.2</v>
      </c>
      <c r="M11" s="60" t="s">
        <v>110</v>
      </c>
      <c r="N11" s="62"/>
      <c r="O11" s="1"/>
    </row>
    <row r="12" spans="1:15" s="25" customFormat="1" ht="25.5" customHeight="1">
      <c r="A12" s="53">
        <v>6</v>
      </c>
      <c r="B12" s="54" t="s">
        <v>24</v>
      </c>
      <c r="C12" s="55" t="s">
        <v>43</v>
      </c>
      <c r="D12" s="56">
        <v>5.92</v>
      </c>
      <c r="E12" s="56">
        <v>5</v>
      </c>
      <c r="F12" s="56">
        <v>6.16</v>
      </c>
      <c r="G12" s="56">
        <v>5.6</v>
      </c>
      <c r="H12" s="56">
        <v>7.6</v>
      </c>
      <c r="I12" s="56">
        <v>7.36</v>
      </c>
      <c r="J12" s="57">
        <f t="shared" si="1"/>
        <v>6.29</v>
      </c>
      <c r="K12" s="58" t="str">
        <f t="shared" si="0"/>
        <v>TB Khá</v>
      </c>
      <c r="L12" s="59">
        <v>7</v>
      </c>
      <c r="M12" s="60" t="s">
        <v>110</v>
      </c>
      <c r="N12" s="62"/>
      <c r="O12" s="1"/>
    </row>
    <row r="13" spans="1:15" s="25" customFormat="1" ht="25.5" customHeight="1">
      <c r="A13" s="53">
        <v>7</v>
      </c>
      <c r="B13" s="54" t="s">
        <v>44</v>
      </c>
      <c r="C13" s="55" t="s">
        <v>45</v>
      </c>
      <c r="D13" s="56">
        <v>5.62</v>
      </c>
      <c r="E13" s="56">
        <v>5</v>
      </c>
      <c r="F13" s="56">
        <v>5.76</v>
      </c>
      <c r="G13" s="56">
        <v>5</v>
      </c>
      <c r="H13" s="56">
        <v>6.28</v>
      </c>
      <c r="I13" s="56">
        <v>5.92</v>
      </c>
      <c r="J13" s="57">
        <f t="shared" si="1"/>
        <v>5.630000000000001</v>
      </c>
      <c r="K13" s="58" t="str">
        <f t="shared" si="0"/>
        <v>Trung bình</v>
      </c>
      <c r="L13" s="59">
        <v>6.5</v>
      </c>
      <c r="M13" s="60" t="s">
        <v>111</v>
      </c>
      <c r="N13" s="62"/>
      <c r="O13" s="1"/>
    </row>
    <row r="14" spans="1:15" s="25" customFormat="1" ht="25.5" customHeight="1">
      <c r="A14" s="53">
        <v>8</v>
      </c>
      <c r="B14" s="54" t="s">
        <v>46</v>
      </c>
      <c r="C14" s="55" t="s">
        <v>47</v>
      </c>
      <c r="D14" s="56">
        <v>6.9</v>
      </c>
      <c r="E14" s="56">
        <v>5.52</v>
      </c>
      <c r="F14" s="56">
        <v>5.6</v>
      </c>
      <c r="G14" s="56">
        <v>5</v>
      </c>
      <c r="H14" s="56">
        <v>7.6</v>
      </c>
      <c r="I14" s="56">
        <v>6.92</v>
      </c>
      <c r="J14" s="57">
        <f t="shared" si="1"/>
        <v>6.3375</v>
      </c>
      <c r="K14" s="58" t="str">
        <f t="shared" si="0"/>
        <v>TB Khá</v>
      </c>
      <c r="L14" s="59">
        <v>7</v>
      </c>
      <c r="M14" s="60" t="s">
        <v>110</v>
      </c>
      <c r="N14" s="62"/>
      <c r="O14" s="1"/>
    </row>
    <row r="15" spans="1:15" s="25" customFormat="1" ht="25.5" customHeight="1">
      <c r="A15" s="53">
        <v>9</v>
      </c>
      <c r="B15" s="54" t="s">
        <v>48</v>
      </c>
      <c r="C15" s="55" t="s">
        <v>47</v>
      </c>
      <c r="D15" s="56">
        <v>5.92</v>
      </c>
      <c r="E15" s="56">
        <v>5.52</v>
      </c>
      <c r="F15" s="56">
        <v>6.76</v>
      </c>
      <c r="G15" s="56">
        <v>8</v>
      </c>
      <c r="H15" s="56">
        <v>7.28</v>
      </c>
      <c r="I15" s="56">
        <v>6.92</v>
      </c>
      <c r="J15" s="57">
        <f t="shared" si="1"/>
        <v>6.645</v>
      </c>
      <c r="K15" s="58" t="str">
        <f t="shared" si="0"/>
        <v>TB Khá</v>
      </c>
      <c r="L15" s="59">
        <v>6</v>
      </c>
      <c r="M15" s="60" t="s">
        <v>111</v>
      </c>
      <c r="N15" s="62"/>
      <c r="O15" s="1"/>
    </row>
    <row r="16" spans="1:15" s="25" customFormat="1" ht="25.5" customHeight="1">
      <c r="A16" s="53">
        <v>10</v>
      </c>
      <c r="B16" s="54" t="s">
        <v>49</v>
      </c>
      <c r="C16" s="55" t="s">
        <v>50</v>
      </c>
      <c r="D16" s="56">
        <v>0</v>
      </c>
      <c r="E16" s="56">
        <v>0</v>
      </c>
      <c r="F16" s="56">
        <v>5.84</v>
      </c>
      <c r="G16" s="56">
        <v>5</v>
      </c>
      <c r="H16" s="56">
        <v>6.08</v>
      </c>
      <c r="I16" s="56">
        <v>2.56</v>
      </c>
      <c r="J16" s="57">
        <f t="shared" si="1"/>
        <v>2.96</v>
      </c>
      <c r="K16" s="58" t="str">
        <f t="shared" si="0"/>
        <v>Kém</v>
      </c>
      <c r="L16" s="59">
        <v>6</v>
      </c>
      <c r="M16" s="60" t="s">
        <v>111</v>
      </c>
      <c r="N16" s="61" t="s">
        <v>99</v>
      </c>
      <c r="O16" s="1"/>
    </row>
    <row r="17" spans="1:15" s="25" customFormat="1" ht="25.5" customHeight="1">
      <c r="A17" s="53">
        <v>11</v>
      </c>
      <c r="B17" s="54" t="s">
        <v>48</v>
      </c>
      <c r="C17" s="55" t="s">
        <v>50</v>
      </c>
      <c r="D17" s="56">
        <v>5.12</v>
      </c>
      <c r="E17" s="56">
        <v>5.52</v>
      </c>
      <c r="F17" s="56">
        <v>5.84</v>
      </c>
      <c r="G17" s="56">
        <v>6.2</v>
      </c>
      <c r="H17" s="56">
        <v>7.12</v>
      </c>
      <c r="I17" s="56">
        <v>6.44</v>
      </c>
      <c r="J17" s="57">
        <f t="shared" si="1"/>
        <v>5.9375</v>
      </c>
      <c r="K17" s="58" t="str">
        <f t="shared" si="0"/>
        <v>Trung bình</v>
      </c>
      <c r="L17" s="59">
        <v>6.5</v>
      </c>
      <c r="M17" s="60" t="s">
        <v>111</v>
      </c>
      <c r="N17" s="62"/>
      <c r="O17" s="1"/>
    </row>
    <row r="18" spans="1:15" s="25" customFormat="1" ht="25.5" customHeight="1">
      <c r="A18" s="53">
        <v>12</v>
      </c>
      <c r="B18" s="54" t="s">
        <v>51</v>
      </c>
      <c r="C18" s="55" t="s">
        <v>52</v>
      </c>
      <c r="D18" s="56">
        <v>0</v>
      </c>
      <c r="E18" s="56">
        <v>2</v>
      </c>
      <c r="F18" s="56">
        <v>0</v>
      </c>
      <c r="G18" s="56">
        <v>0</v>
      </c>
      <c r="H18" s="56">
        <v>2.92</v>
      </c>
      <c r="I18" s="56">
        <v>0</v>
      </c>
      <c r="J18" s="57">
        <f t="shared" si="1"/>
        <v>0.615</v>
      </c>
      <c r="K18" s="58" t="str">
        <f t="shared" si="0"/>
        <v>Kém</v>
      </c>
      <c r="L18" s="59">
        <v>5</v>
      </c>
      <c r="M18" s="60" t="s">
        <v>109</v>
      </c>
      <c r="N18" s="61" t="s">
        <v>100</v>
      </c>
      <c r="O18" s="1"/>
    </row>
    <row r="19" spans="1:15" s="25" customFormat="1" ht="25.5" customHeight="1">
      <c r="A19" s="53">
        <v>13</v>
      </c>
      <c r="B19" s="54" t="s">
        <v>53</v>
      </c>
      <c r="C19" s="55" t="s">
        <v>54</v>
      </c>
      <c r="D19" s="56">
        <v>6.72</v>
      </c>
      <c r="E19" s="56">
        <v>5</v>
      </c>
      <c r="F19" s="56">
        <v>7</v>
      </c>
      <c r="G19" s="56">
        <v>5</v>
      </c>
      <c r="H19" s="56">
        <v>5.88</v>
      </c>
      <c r="I19" s="56">
        <v>6.84</v>
      </c>
      <c r="J19" s="57">
        <f t="shared" si="1"/>
        <v>6.26</v>
      </c>
      <c r="K19" s="58" t="str">
        <f t="shared" si="0"/>
        <v>TB Khá</v>
      </c>
      <c r="L19" s="59">
        <v>7</v>
      </c>
      <c r="M19" s="60" t="s">
        <v>110</v>
      </c>
      <c r="N19" s="62"/>
      <c r="O19" s="1"/>
    </row>
    <row r="20" spans="1:15" s="25" customFormat="1" ht="25.5" customHeight="1">
      <c r="A20" s="53">
        <v>14</v>
      </c>
      <c r="B20" s="54" t="s">
        <v>55</v>
      </c>
      <c r="C20" s="55" t="s">
        <v>54</v>
      </c>
      <c r="D20" s="56">
        <v>6.1</v>
      </c>
      <c r="E20" s="56">
        <v>6.52</v>
      </c>
      <c r="F20" s="56">
        <v>2.64</v>
      </c>
      <c r="G20" s="56">
        <v>8</v>
      </c>
      <c r="H20" s="56">
        <v>7.4</v>
      </c>
      <c r="I20" s="56">
        <v>7.44</v>
      </c>
      <c r="J20" s="57">
        <f t="shared" si="1"/>
        <v>6.154999999999999</v>
      </c>
      <c r="K20" s="58" t="str">
        <f t="shared" si="0"/>
        <v>TB Khá</v>
      </c>
      <c r="L20" s="59">
        <v>6</v>
      </c>
      <c r="M20" s="60" t="s">
        <v>111</v>
      </c>
      <c r="N20" s="62" t="s">
        <v>36</v>
      </c>
      <c r="O20" s="1"/>
    </row>
    <row r="21" spans="1:15" s="25" customFormat="1" ht="25.5" customHeight="1">
      <c r="A21" s="53">
        <v>15</v>
      </c>
      <c r="B21" s="54" t="s">
        <v>56</v>
      </c>
      <c r="C21" s="55" t="s">
        <v>54</v>
      </c>
      <c r="D21" s="56">
        <v>5.8</v>
      </c>
      <c r="E21" s="56">
        <v>0</v>
      </c>
      <c r="F21" s="56">
        <v>0</v>
      </c>
      <c r="G21" s="56">
        <v>3.2</v>
      </c>
      <c r="H21" s="56">
        <v>0</v>
      </c>
      <c r="I21" s="56">
        <v>0</v>
      </c>
      <c r="J21" s="57">
        <f t="shared" si="1"/>
        <v>1.85</v>
      </c>
      <c r="K21" s="58" t="str">
        <f t="shared" si="0"/>
        <v>Kém</v>
      </c>
      <c r="L21" s="59">
        <v>6</v>
      </c>
      <c r="M21" s="60" t="s">
        <v>111</v>
      </c>
      <c r="N21" s="61" t="s">
        <v>104</v>
      </c>
      <c r="O21" s="1"/>
    </row>
    <row r="22" spans="1:15" s="25" customFormat="1" ht="25.5" customHeight="1">
      <c r="A22" s="53">
        <v>16</v>
      </c>
      <c r="B22" s="54" t="s">
        <v>57</v>
      </c>
      <c r="C22" s="55" t="s">
        <v>58</v>
      </c>
      <c r="D22" s="56">
        <v>0</v>
      </c>
      <c r="E22" s="56">
        <v>0</v>
      </c>
      <c r="F22" s="56">
        <v>0</v>
      </c>
      <c r="G22" s="56">
        <v>5.6</v>
      </c>
      <c r="H22" s="56">
        <v>6.6</v>
      </c>
      <c r="I22" s="56">
        <v>0</v>
      </c>
      <c r="J22" s="57">
        <f t="shared" si="1"/>
        <v>1.525</v>
      </c>
      <c r="K22" s="58" t="str">
        <f>IF(J22&gt;=8.96,"Xuất sắc",IF(J22&gt;=7.96,"Giỏi",IF(J22&gt;=6.96,"Khá",IF(J22&gt;=5.951,"TB Khá",IF(J22&gt;=4.96,"Trung bình",IF(J22&gt;=4,"Yếu","Kém"))))))</f>
        <v>Kém</v>
      </c>
      <c r="L22" s="59">
        <v>6.5</v>
      </c>
      <c r="M22" s="60" t="s">
        <v>111</v>
      </c>
      <c r="N22" s="62" t="s">
        <v>95</v>
      </c>
      <c r="O22" s="1"/>
    </row>
    <row r="23" spans="1:15" s="25" customFormat="1" ht="25.5" customHeight="1">
      <c r="A23" s="53">
        <v>17</v>
      </c>
      <c r="B23" s="54" t="s">
        <v>59</v>
      </c>
      <c r="C23" s="55" t="s">
        <v>17</v>
      </c>
      <c r="D23" s="56">
        <v>6.68</v>
      </c>
      <c r="E23" s="63">
        <v>5</v>
      </c>
      <c r="F23" s="56">
        <v>6.76</v>
      </c>
      <c r="G23" s="56">
        <v>7</v>
      </c>
      <c r="H23" s="56">
        <v>7</v>
      </c>
      <c r="I23" s="56">
        <v>6.84</v>
      </c>
      <c r="J23" s="57">
        <f t="shared" si="1"/>
        <v>6.595</v>
      </c>
      <c r="K23" s="58" t="str">
        <f aca="true" t="shared" si="2" ref="K23:K43">IF(J23&gt;=8.96,"Xuất sắc",IF(J23&gt;=7.96,"Giỏi",IF(J23&gt;=6.96,"Khá",IF(J23&gt;=5.96,"TB Khá",IF(J23&gt;=4.96,"Trung bình",IF(J23&gt;=4,"Yếu","Kém"))))))</f>
        <v>TB Khá</v>
      </c>
      <c r="L23" s="59">
        <v>7.7</v>
      </c>
      <c r="M23" s="60" t="s">
        <v>110</v>
      </c>
      <c r="N23" s="62"/>
      <c r="O23" s="1"/>
    </row>
    <row r="24" spans="1:15" s="25" customFormat="1" ht="25.5" customHeight="1">
      <c r="A24" s="53">
        <v>18</v>
      </c>
      <c r="B24" s="54" t="s">
        <v>60</v>
      </c>
      <c r="C24" s="55" t="s">
        <v>61</v>
      </c>
      <c r="D24" s="56">
        <v>5.12</v>
      </c>
      <c r="E24" s="56">
        <v>0</v>
      </c>
      <c r="F24" s="56">
        <v>0</v>
      </c>
      <c r="G24" s="56">
        <v>6.2</v>
      </c>
      <c r="H24" s="56">
        <v>6.72</v>
      </c>
      <c r="I24" s="56">
        <v>2.32</v>
      </c>
      <c r="J24" s="57">
        <f t="shared" si="1"/>
        <v>3.33</v>
      </c>
      <c r="K24" s="58" t="str">
        <f t="shared" si="2"/>
        <v>Kém</v>
      </c>
      <c r="L24" s="59">
        <v>4.5</v>
      </c>
      <c r="M24" s="60" t="s">
        <v>112</v>
      </c>
      <c r="N24" s="61" t="s">
        <v>101</v>
      </c>
      <c r="O24" s="1"/>
    </row>
    <row r="25" spans="1:15" s="25" customFormat="1" ht="25.5" customHeight="1">
      <c r="A25" s="53">
        <v>19</v>
      </c>
      <c r="B25" s="54" t="s">
        <v>62</v>
      </c>
      <c r="C25" s="55" t="s">
        <v>18</v>
      </c>
      <c r="D25" s="56">
        <v>6.42</v>
      </c>
      <c r="E25" s="56">
        <v>5.92</v>
      </c>
      <c r="F25" s="56">
        <v>7</v>
      </c>
      <c r="G25" s="56">
        <v>5</v>
      </c>
      <c r="H25" s="56">
        <v>7.2</v>
      </c>
      <c r="I25" s="56">
        <v>6.84</v>
      </c>
      <c r="J25" s="57">
        <f t="shared" si="1"/>
        <v>6.465</v>
      </c>
      <c r="K25" s="58" t="str">
        <f t="shared" si="2"/>
        <v>TB Khá</v>
      </c>
      <c r="L25" s="59">
        <v>7.7</v>
      </c>
      <c r="M25" s="60" t="s">
        <v>110</v>
      </c>
      <c r="N25" s="62"/>
      <c r="O25" s="1"/>
    </row>
    <row r="26" spans="1:15" s="25" customFormat="1" ht="25.5" customHeight="1">
      <c r="A26" s="53">
        <v>20</v>
      </c>
      <c r="B26" s="54" t="s">
        <v>63</v>
      </c>
      <c r="C26" s="55" t="s">
        <v>18</v>
      </c>
      <c r="D26" s="56">
        <v>6.3</v>
      </c>
      <c r="E26" s="56">
        <v>5</v>
      </c>
      <c r="F26" s="56">
        <v>6.84</v>
      </c>
      <c r="G26" s="56">
        <v>0</v>
      </c>
      <c r="H26" s="56">
        <v>6</v>
      </c>
      <c r="I26" s="56">
        <v>6.76</v>
      </c>
      <c r="J26" s="57">
        <f t="shared" si="1"/>
        <v>5.5</v>
      </c>
      <c r="K26" s="58" t="str">
        <f t="shared" si="2"/>
        <v>Trung bình</v>
      </c>
      <c r="L26" s="59">
        <v>6.5</v>
      </c>
      <c r="M26" s="60" t="s">
        <v>111</v>
      </c>
      <c r="N26" s="61" t="s">
        <v>96</v>
      </c>
      <c r="O26" s="1"/>
    </row>
    <row r="27" spans="1:15" s="25" customFormat="1" ht="25.5" customHeight="1">
      <c r="A27" s="53">
        <v>21</v>
      </c>
      <c r="B27" s="54" t="s">
        <v>64</v>
      </c>
      <c r="C27" s="55" t="s">
        <v>65</v>
      </c>
      <c r="D27" s="56">
        <v>6.3</v>
      </c>
      <c r="E27" s="56">
        <v>6.52</v>
      </c>
      <c r="F27" s="56">
        <v>7.68</v>
      </c>
      <c r="G27" s="56">
        <v>7</v>
      </c>
      <c r="H27" s="56">
        <v>7.72</v>
      </c>
      <c r="I27" s="56">
        <v>7.6</v>
      </c>
      <c r="J27" s="57">
        <f t="shared" si="1"/>
        <v>7.095</v>
      </c>
      <c r="K27" s="58" t="str">
        <f t="shared" si="2"/>
        <v>Khá</v>
      </c>
      <c r="L27" s="59">
        <v>7.8</v>
      </c>
      <c r="M27" s="60" t="s">
        <v>110</v>
      </c>
      <c r="N27" s="61"/>
      <c r="O27" s="1"/>
    </row>
    <row r="28" spans="1:15" s="25" customFormat="1" ht="25.5" customHeight="1">
      <c r="A28" s="53">
        <v>22</v>
      </c>
      <c r="B28" s="54" t="s">
        <v>51</v>
      </c>
      <c r="C28" s="55" t="s">
        <v>21</v>
      </c>
      <c r="D28" s="56">
        <v>6</v>
      </c>
      <c r="E28" s="56">
        <v>0</v>
      </c>
      <c r="F28" s="56">
        <v>0</v>
      </c>
      <c r="G28" s="56">
        <v>5.6</v>
      </c>
      <c r="H28" s="56">
        <v>2.52</v>
      </c>
      <c r="I28" s="56">
        <v>2.56</v>
      </c>
      <c r="J28" s="57">
        <f t="shared" si="1"/>
        <v>2.995</v>
      </c>
      <c r="K28" s="58" t="str">
        <f t="shared" si="2"/>
        <v>Kém</v>
      </c>
      <c r="L28" s="59">
        <v>5.5</v>
      </c>
      <c r="M28" s="60" t="s">
        <v>109</v>
      </c>
      <c r="N28" s="61" t="s">
        <v>102</v>
      </c>
      <c r="O28" s="1"/>
    </row>
    <row r="29" spans="1:15" s="25" customFormat="1" ht="25.5" customHeight="1">
      <c r="A29" s="53">
        <v>23</v>
      </c>
      <c r="B29" s="54" t="s">
        <v>66</v>
      </c>
      <c r="C29" s="55" t="s">
        <v>22</v>
      </c>
      <c r="D29" s="56">
        <v>6.58</v>
      </c>
      <c r="E29" s="56">
        <v>3.2</v>
      </c>
      <c r="F29" s="56">
        <v>5.6</v>
      </c>
      <c r="G29" s="56">
        <v>5</v>
      </c>
      <c r="H29" s="56">
        <v>6</v>
      </c>
      <c r="I29" s="56">
        <v>3.96</v>
      </c>
      <c r="J29" s="57">
        <f t="shared" si="1"/>
        <v>5.2124999999999995</v>
      </c>
      <c r="K29" s="58" t="str">
        <f t="shared" si="2"/>
        <v>Trung bình</v>
      </c>
      <c r="L29" s="59">
        <v>6.5</v>
      </c>
      <c r="M29" s="60" t="s">
        <v>111</v>
      </c>
      <c r="N29" s="62" t="s">
        <v>97</v>
      </c>
      <c r="O29" s="1"/>
    </row>
    <row r="30" spans="1:15" s="25" customFormat="1" ht="25.5" customHeight="1">
      <c r="A30" s="53">
        <v>24</v>
      </c>
      <c r="B30" s="54" t="s">
        <v>63</v>
      </c>
      <c r="C30" s="55" t="s">
        <v>67</v>
      </c>
      <c r="D30" s="56">
        <v>7.38</v>
      </c>
      <c r="E30" s="56">
        <v>6.12</v>
      </c>
      <c r="F30" s="56">
        <v>2.88</v>
      </c>
      <c r="G30" s="56">
        <v>5.6</v>
      </c>
      <c r="H30" s="56">
        <v>7.2</v>
      </c>
      <c r="I30" s="56">
        <v>7.44</v>
      </c>
      <c r="J30" s="57">
        <f t="shared" si="1"/>
        <v>6.145</v>
      </c>
      <c r="K30" s="58" t="str">
        <f t="shared" si="2"/>
        <v>TB Khá</v>
      </c>
      <c r="L30" s="59">
        <v>6.8</v>
      </c>
      <c r="M30" s="60" t="s">
        <v>111</v>
      </c>
      <c r="N30" s="62" t="s">
        <v>36</v>
      </c>
      <c r="O30" s="1"/>
    </row>
    <row r="31" spans="1:15" s="25" customFormat="1" ht="25.5" customHeight="1">
      <c r="A31" s="53">
        <v>25</v>
      </c>
      <c r="B31" s="54" t="s">
        <v>68</v>
      </c>
      <c r="C31" s="55" t="s">
        <v>69</v>
      </c>
      <c r="D31" s="56">
        <v>6.88</v>
      </c>
      <c r="E31" s="56">
        <v>6.52</v>
      </c>
      <c r="F31" s="56">
        <v>6.84</v>
      </c>
      <c r="G31" s="56">
        <v>8</v>
      </c>
      <c r="H31" s="56">
        <v>8.48</v>
      </c>
      <c r="I31" s="56">
        <v>7.36</v>
      </c>
      <c r="J31" s="57">
        <f t="shared" si="1"/>
        <v>7.257499999999999</v>
      </c>
      <c r="K31" s="58" t="str">
        <f t="shared" si="2"/>
        <v>Khá</v>
      </c>
      <c r="L31" s="59">
        <v>7.5</v>
      </c>
      <c r="M31" s="60" t="s">
        <v>110</v>
      </c>
      <c r="N31" s="62"/>
      <c r="O31" s="1"/>
    </row>
    <row r="32" spans="1:15" s="25" customFormat="1" ht="25.5" customHeight="1">
      <c r="A32" s="64">
        <v>26</v>
      </c>
      <c r="B32" s="65" t="s">
        <v>70</v>
      </c>
      <c r="C32" s="66" t="s">
        <v>19</v>
      </c>
      <c r="D32" s="67">
        <v>0</v>
      </c>
      <c r="E32" s="67">
        <v>0</v>
      </c>
      <c r="F32" s="67">
        <v>0</v>
      </c>
      <c r="G32" s="67">
        <v>0</v>
      </c>
      <c r="H32" s="67">
        <v>2.8</v>
      </c>
      <c r="I32" s="67">
        <v>0</v>
      </c>
      <c r="J32" s="68">
        <f t="shared" si="1"/>
        <v>0.35</v>
      </c>
      <c r="K32" s="69" t="str">
        <f t="shared" si="2"/>
        <v>Kém</v>
      </c>
      <c r="L32" s="70">
        <v>5.5</v>
      </c>
      <c r="M32" s="71" t="s">
        <v>109</v>
      </c>
      <c r="N32" s="72" t="s">
        <v>98</v>
      </c>
      <c r="O32" s="1"/>
    </row>
    <row r="33" spans="1:15" s="25" customFormat="1" ht="25.5" customHeight="1">
      <c r="A33" s="53">
        <v>27</v>
      </c>
      <c r="B33" s="54" t="s">
        <v>71</v>
      </c>
      <c r="C33" s="55" t="s">
        <v>72</v>
      </c>
      <c r="D33" s="56">
        <v>6.38</v>
      </c>
      <c r="E33" s="56">
        <v>5.92</v>
      </c>
      <c r="F33" s="56">
        <v>2.56</v>
      </c>
      <c r="G33" s="56">
        <v>5.6</v>
      </c>
      <c r="H33" s="56">
        <v>7</v>
      </c>
      <c r="I33" s="56">
        <v>7.44</v>
      </c>
      <c r="J33" s="57">
        <f t="shared" si="1"/>
        <v>5.785</v>
      </c>
      <c r="K33" s="58" t="str">
        <f t="shared" si="2"/>
        <v>Trung bình</v>
      </c>
      <c r="L33" s="59">
        <v>7</v>
      </c>
      <c r="M33" s="60" t="s">
        <v>110</v>
      </c>
      <c r="N33" s="62" t="s">
        <v>36</v>
      </c>
      <c r="O33" s="1"/>
    </row>
    <row r="34" spans="1:15" s="25" customFormat="1" ht="25.5" customHeight="1">
      <c r="A34" s="53">
        <v>28</v>
      </c>
      <c r="B34" s="54" t="s">
        <v>73</v>
      </c>
      <c r="C34" s="55" t="s">
        <v>23</v>
      </c>
      <c r="D34" s="56">
        <v>6.8</v>
      </c>
      <c r="E34" s="56">
        <v>5.92</v>
      </c>
      <c r="F34" s="56">
        <v>6.08</v>
      </c>
      <c r="G34" s="56">
        <v>0</v>
      </c>
      <c r="H34" s="56">
        <v>7.48</v>
      </c>
      <c r="I34" s="56">
        <v>5.32</v>
      </c>
      <c r="J34" s="57">
        <f t="shared" si="1"/>
        <v>5.512500000000001</v>
      </c>
      <c r="K34" s="58" t="str">
        <f t="shared" si="2"/>
        <v>Trung bình</v>
      </c>
      <c r="L34" s="59">
        <v>6.5</v>
      </c>
      <c r="M34" s="60" t="s">
        <v>111</v>
      </c>
      <c r="N34" s="62" t="s">
        <v>96</v>
      </c>
      <c r="O34" s="1"/>
    </row>
    <row r="35" spans="1:15" s="25" customFormat="1" ht="25.5" customHeight="1">
      <c r="A35" s="53">
        <v>29</v>
      </c>
      <c r="B35" s="54" t="s">
        <v>74</v>
      </c>
      <c r="C35" s="55" t="s">
        <v>75</v>
      </c>
      <c r="D35" s="56">
        <v>0</v>
      </c>
      <c r="E35" s="56">
        <v>0</v>
      </c>
      <c r="F35" s="56">
        <v>0</v>
      </c>
      <c r="G35" s="56">
        <v>5</v>
      </c>
      <c r="H35" s="56">
        <v>3.08</v>
      </c>
      <c r="I35" s="56">
        <v>0</v>
      </c>
      <c r="J35" s="57">
        <f t="shared" si="1"/>
        <v>1.01</v>
      </c>
      <c r="K35" s="58" t="str">
        <f t="shared" si="2"/>
        <v>Kém</v>
      </c>
      <c r="L35" s="59">
        <v>5.5</v>
      </c>
      <c r="M35" s="60" t="s">
        <v>109</v>
      </c>
      <c r="N35" s="61" t="s">
        <v>103</v>
      </c>
      <c r="O35" s="1"/>
    </row>
    <row r="36" spans="1:15" s="25" customFormat="1" ht="25.5" customHeight="1">
      <c r="A36" s="53">
        <v>30</v>
      </c>
      <c r="B36" s="54" t="s">
        <v>76</v>
      </c>
      <c r="C36" s="55" t="s">
        <v>77</v>
      </c>
      <c r="D36" s="56">
        <v>6.42</v>
      </c>
      <c r="E36" s="56">
        <v>5.6</v>
      </c>
      <c r="F36" s="56">
        <v>5.92</v>
      </c>
      <c r="G36" s="56">
        <v>5</v>
      </c>
      <c r="H36" s="56">
        <v>5.88</v>
      </c>
      <c r="I36" s="56">
        <v>6.52</v>
      </c>
      <c r="J36" s="57">
        <f t="shared" si="1"/>
        <v>5.9975</v>
      </c>
      <c r="K36" s="58" t="str">
        <f t="shared" si="2"/>
        <v>TB Khá</v>
      </c>
      <c r="L36" s="59">
        <v>7.7</v>
      </c>
      <c r="M36" s="60" t="s">
        <v>110</v>
      </c>
      <c r="N36" s="62"/>
      <c r="O36" s="1"/>
    </row>
    <row r="37" spans="1:15" s="25" customFormat="1" ht="25.5" customHeight="1">
      <c r="A37" s="53">
        <v>31</v>
      </c>
      <c r="B37" s="54" t="s">
        <v>78</v>
      </c>
      <c r="C37" s="55" t="s">
        <v>79</v>
      </c>
      <c r="D37" s="56">
        <v>6.18</v>
      </c>
      <c r="E37" s="56">
        <v>5.6</v>
      </c>
      <c r="F37" s="56">
        <v>6.16</v>
      </c>
      <c r="G37" s="56">
        <v>5.6</v>
      </c>
      <c r="H37" s="56">
        <v>6.52</v>
      </c>
      <c r="I37" s="56">
        <v>6.44</v>
      </c>
      <c r="J37" s="57">
        <f t="shared" si="1"/>
        <v>6.1225000000000005</v>
      </c>
      <c r="K37" s="58" t="str">
        <f t="shared" si="2"/>
        <v>TB Khá</v>
      </c>
      <c r="L37" s="59">
        <v>6.5</v>
      </c>
      <c r="M37" s="60" t="s">
        <v>111</v>
      </c>
      <c r="N37" s="62"/>
      <c r="O37" s="1"/>
    </row>
    <row r="38" spans="1:15" s="25" customFormat="1" ht="25.5" customHeight="1">
      <c r="A38" s="53">
        <v>32</v>
      </c>
      <c r="B38" s="54" t="s">
        <v>80</v>
      </c>
      <c r="C38" s="55" t="s">
        <v>81</v>
      </c>
      <c r="D38" s="56">
        <v>5.38</v>
      </c>
      <c r="E38" s="56">
        <v>5</v>
      </c>
      <c r="F38" s="56">
        <v>5.24</v>
      </c>
      <c r="G38" s="56">
        <v>5</v>
      </c>
      <c r="H38" s="56">
        <v>6.2</v>
      </c>
      <c r="I38" s="56">
        <v>5.76</v>
      </c>
      <c r="J38" s="57">
        <f t="shared" si="1"/>
        <v>5.4325</v>
      </c>
      <c r="K38" s="58" t="str">
        <f t="shared" si="2"/>
        <v>Trung bình</v>
      </c>
      <c r="L38" s="59">
        <v>6.5</v>
      </c>
      <c r="M38" s="60" t="s">
        <v>111</v>
      </c>
      <c r="N38" s="62"/>
      <c r="O38" s="1"/>
    </row>
    <row r="39" spans="1:15" s="25" customFormat="1" ht="25.5" customHeight="1">
      <c r="A39" s="53">
        <v>33</v>
      </c>
      <c r="B39" s="54" t="s">
        <v>82</v>
      </c>
      <c r="C39" s="55" t="s">
        <v>25</v>
      </c>
      <c r="D39" s="56">
        <v>7.28</v>
      </c>
      <c r="E39" s="56">
        <v>5.92</v>
      </c>
      <c r="F39" s="56">
        <v>6.84</v>
      </c>
      <c r="G39" s="56">
        <v>6.52</v>
      </c>
      <c r="H39" s="56">
        <v>8</v>
      </c>
      <c r="I39" s="56">
        <v>7.52</v>
      </c>
      <c r="J39" s="57">
        <f t="shared" si="1"/>
        <v>7.067500000000001</v>
      </c>
      <c r="K39" s="58" t="str">
        <f t="shared" si="2"/>
        <v>Khá</v>
      </c>
      <c r="L39" s="59">
        <v>7.5</v>
      </c>
      <c r="M39" s="60" t="s">
        <v>110</v>
      </c>
      <c r="N39" s="62"/>
      <c r="O39" s="1"/>
    </row>
    <row r="40" spans="1:15" s="25" customFormat="1" ht="25.5" customHeight="1">
      <c r="A40" s="53">
        <v>34</v>
      </c>
      <c r="B40" s="54" t="s">
        <v>83</v>
      </c>
      <c r="C40" s="55" t="s">
        <v>25</v>
      </c>
      <c r="D40" s="56">
        <v>6.22</v>
      </c>
      <c r="E40" s="56">
        <v>5.92</v>
      </c>
      <c r="F40" s="56">
        <v>2.56</v>
      </c>
      <c r="G40" s="56">
        <v>6.52</v>
      </c>
      <c r="H40" s="56">
        <v>7.12</v>
      </c>
      <c r="I40" s="56">
        <v>7.04</v>
      </c>
      <c r="J40" s="57">
        <f t="shared" si="1"/>
        <v>5.8</v>
      </c>
      <c r="K40" s="58" t="str">
        <f t="shared" si="2"/>
        <v>Trung bình</v>
      </c>
      <c r="L40" s="59">
        <v>7.5</v>
      </c>
      <c r="M40" s="60" t="s">
        <v>110</v>
      </c>
      <c r="N40" s="62" t="s">
        <v>36</v>
      </c>
      <c r="O40" s="1"/>
    </row>
    <row r="41" spans="1:15" s="25" customFormat="1" ht="25.5" customHeight="1">
      <c r="A41" s="53">
        <v>35</v>
      </c>
      <c r="B41" s="54" t="s">
        <v>84</v>
      </c>
      <c r="C41" s="55" t="s">
        <v>25</v>
      </c>
      <c r="D41" s="56">
        <v>6.08</v>
      </c>
      <c r="E41" s="56">
        <v>5.6</v>
      </c>
      <c r="F41" s="56">
        <v>5.92</v>
      </c>
      <c r="G41" s="56">
        <v>5</v>
      </c>
      <c r="H41" s="56">
        <v>7.72</v>
      </c>
      <c r="I41" s="56">
        <v>6.52</v>
      </c>
      <c r="J41" s="57">
        <f t="shared" si="1"/>
        <v>6.1425</v>
      </c>
      <c r="K41" s="58" t="str">
        <f t="shared" si="2"/>
        <v>TB Khá</v>
      </c>
      <c r="L41" s="59">
        <v>5.7</v>
      </c>
      <c r="M41" s="60" t="s">
        <v>109</v>
      </c>
      <c r="N41" s="62"/>
      <c r="O41" s="1"/>
    </row>
    <row r="42" spans="1:15" s="25" customFormat="1" ht="25.5" customHeight="1">
      <c r="A42" s="53">
        <v>36</v>
      </c>
      <c r="B42" s="54" t="s">
        <v>85</v>
      </c>
      <c r="C42" s="55" t="s">
        <v>26</v>
      </c>
      <c r="D42" s="56">
        <v>5.88</v>
      </c>
      <c r="E42" s="56">
        <v>5.52</v>
      </c>
      <c r="F42" s="56">
        <v>6.76</v>
      </c>
      <c r="G42" s="56">
        <v>6.52</v>
      </c>
      <c r="H42" s="56">
        <v>7.08</v>
      </c>
      <c r="I42" s="56">
        <v>6.92</v>
      </c>
      <c r="J42" s="57">
        <f t="shared" si="1"/>
        <v>6.424999999999999</v>
      </c>
      <c r="K42" s="58" t="str">
        <f t="shared" si="2"/>
        <v>TB Khá</v>
      </c>
      <c r="L42" s="59">
        <v>7.7</v>
      </c>
      <c r="M42" s="60" t="s">
        <v>110</v>
      </c>
      <c r="N42" s="62"/>
      <c r="O42" s="1"/>
    </row>
    <row r="43" spans="1:15" ht="25.5" customHeight="1">
      <c r="A43" s="53">
        <v>37</v>
      </c>
      <c r="B43" s="54" t="s">
        <v>20</v>
      </c>
      <c r="C43" s="55" t="s">
        <v>26</v>
      </c>
      <c r="D43" s="56">
        <v>0</v>
      </c>
      <c r="E43" s="56">
        <v>0</v>
      </c>
      <c r="F43" s="56">
        <v>0</v>
      </c>
      <c r="G43" s="56">
        <v>0</v>
      </c>
      <c r="H43" s="56">
        <v>2</v>
      </c>
      <c r="I43" s="56">
        <v>0</v>
      </c>
      <c r="J43" s="57">
        <f t="shared" si="1"/>
        <v>0.25</v>
      </c>
      <c r="K43" s="58" t="str">
        <f t="shared" si="2"/>
        <v>Kém</v>
      </c>
      <c r="L43" s="59">
        <v>5.5</v>
      </c>
      <c r="M43" s="60" t="s">
        <v>109</v>
      </c>
      <c r="N43" s="61" t="s">
        <v>98</v>
      </c>
      <c r="O43" s="6"/>
    </row>
    <row r="44" spans="1:15" s="28" customFormat="1" ht="19.5" customHeight="1">
      <c r="A44" s="48" t="s">
        <v>31</v>
      </c>
      <c r="B44" s="48"/>
      <c r="C44" s="26" t="s">
        <v>106</v>
      </c>
      <c r="E44" s="26"/>
      <c r="F44" s="26"/>
      <c r="G44" s="26"/>
      <c r="H44" s="26"/>
      <c r="I44" s="26" t="s">
        <v>105</v>
      </c>
      <c r="L44" s="27"/>
      <c r="M44" s="26"/>
      <c r="N44" s="14"/>
      <c r="O44" s="14"/>
    </row>
    <row r="45" spans="1:15" s="28" customFormat="1" ht="19.5" customHeight="1">
      <c r="A45" s="47"/>
      <c r="B45" s="47"/>
      <c r="C45" s="26" t="s">
        <v>107</v>
      </c>
      <c r="E45" s="26"/>
      <c r="F45" s="26"/>
      <c r="G45" s="26"/>
      <c r="H45" s="26"/>
      <c r="I45" s="86" t="s">
        <v>108</v>
      </c>
      <c r="J45" s="86"/>
      <c r="K45" s="86"/>
      <c r="L45" s="86"/>
      <c r="M45" s="86"/>
      <c r="N45" s="86"/>
      <c r="O45" s="14"/>
    </row>
    <row r="46" spans="1:15" ht="18" customHeight="1">
      <c r="A46" s="76" t="s">
        <v>32</v>
      </c>
      <c r="B46" s="76"/>
      <c r="C46" s="76"/>
      <c r="D46" s="76"/>
      <c r="E46" s="76" t="s">
        <v>13</v>
      </c>
      <c r="F46" s="76"/>
      <c r="G46" s="76"/>
      <c r="H46" s="76"/>
      <c r="I46" s="76"/>
      <c r="J46" s="76"/>
      <c r="K46" s="79" t="s">
        <v>14</v>
      </c>
      <c r="L46" s="79"/>
      <c r="M46" s="79"/>
      <c r="N46" s="79"/>
      <c r="O46" s="29"/>
    </row>
    <row r="47" spans="1:15" ht="18" customHeight="1">
      <c r="A47" s="13"/>
      <c r="B47" s="13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0"/>
      <c r="O47" s="30"/>
    </row>
    <row r="48" spans="1:15" s="32" customFormat="1" ht="50.25" customHeight="1">
      <c r="A48" s="79" t="s">
        <v>33</v>
      </c>
      <c r="B48" s="79"/>
      <c r="C48" s="79"/>
      <c r="D48" s="79"/>
      <c r="E48" s="76" t="s">
        <v>15</v>
      </c>
      <c r="F48" s="76"/>
      <c r="G48" s="76"/>
      <c r="H48" s="76"/>
      <c r="I48" s="76"/>
      <c r="J48" s="76"/>
      <c r="K48" s="76" t="s">
        <v>35</v>
      </c>
      <c r="L48" s="76"/>
      <c r="M48" s="76"/>
      <c r="N48" s="76"/>
      <c r="O48" s="12"/>
    </row>
    <row r="49" spans="1:15" ht="7.5" customHeight="1">
      <c r="A49" s="49"/>
      <c r="B49" s="50"/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7"/>
    </row>
    <row r="50" spans="1:23" s="36" customFormat="1" ht="18" customHeight="1">
      <c r="A50" s="33"/>
      <c r="B50" s="45" t="s">
        <v>7</v>
      </c>
      <c r="C50" s="10" t="s">
        <v>92</v>
      </c>
      <c r="D50" s="35"/>
      <c r="E50" s="35"/>
      <c r="F50" s="34"/>
      <c r="G50" s="35"/>
      <c r="H50" s="35"/>
      <c r="J50" s="5"/>
      <c r="K50" s="10" t="s">
        <v>88</v>
      </c>
      <c r="L50" s="11"/>
      <c r="M50" s="11"/>
      <c r="N50" s="11"/>
      <c r="O50" s="11"/>
      <c r="P50" s="11"/>
      <c r="Q50" s="10"/>
      <c r="R50" s="11"/>
      <c r="W50" s="37"/>
    </row>
    <row r="51" spans="1:19" s="41" customFormat="1" ht="18" customHeight="1">
      <c r="A51" s="38"/>
      <c r="B51" s="39"/>
      <c r="C51" s="10" t="s">
        <v>87</v>
      </c>
      <c r="D51" s="40"/>
      <c r="E51" s="40"/>
      <c r="F51" s="34"/>
      <c r="G51" s="40"/>
      <c r="H51" s="40"/>
      <c r="J51" s="10"/>
      <c r="K51" s="10" t="s">
        <v>89</v>
      </c>
      <c r="L51" s="8"/>
      <c r="M51" s="8"/>
      <c r="N51" s="8"/>
      <c r="O51" s="8"/>
      <c r="P51" s="8"/>
      <c r="Q51" s="10"/>
      <c r="R51" s="8"/>
      <c r="S51" s="8"/>
    </row>
    <row r="52" spans="2:13" ht="15" customHeight="1">
      <c r="B52" s="4"/>
      <c r="C52" s="10" t="s">
        <v>86</v>
      </c>
      <c r="J52" s="42"/>
      <c r="K52" s="10" t="s">
        <v>90</v>
      </c>
      <c r="M52" s="42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8" customHeight="1">
      <c r="B207" s="4"/>
    </row>
    <row r="208" ht="18" customHeight="1">
      <c r="B208" s="4"/>
    </row>
    <row r="209" ht="18" customHeight="1">
      <c r="B209" s="4"/>
    </row>
    <row r="210" ht="18" customHeight="1">
      <c r="B210" s="4"/>
    </row>
    <row r="211" ht="18" customHeight="1">
      <c r="B211" s="4"/>
    </row>
    <row r="212" ht="18" customHeight="1">
      <c r="B212" s="4"/>
    </row>
    <row r="213" ht="18" customHeight="1">
      <c r="B213" s="4"/>
    </row>
    <row r="214" ht="18" customHeight="1">
      <c r="B214" s="4"/>
    </row>
    <row r="215" ht="18" customHeight="1">
      <c r="B215" s="4"/>
    </row>
    <row r="216" ht="18" customHeight="1">
      <c r="B216" s="4"/>
    </row>
    <row r="217" ht="18" customHeight="1">
      <c r="B217" s="4"/>
    </row>
    <row r="218" ht="18" customHeight="1">
      <c r="B218" s="4"/>
    </row>
    <row r="219" ht="18" customHeight="1">
      <c r="B219" s="4"/>
    </row>
    <row r="220" ht="18" customHeight="1">
      <c r="B220" s="4"/>
    </row>
    <row r="221" ht="18" customHeight="1">
      <c r="B221" s="4"/>
    </row>
    <row r="222" ht="18" customHeight="1">
      <c r="B222" s="4"/>
    </row>
    <row r="223" ht="18" customHeight="1">
      <c r="B223" s="4"/>
    </row>
    <row r="224" ht="18" customHeight="1">
      <c r="B224" s="4"/>
    </row>
    <row r="225" ht="18" customHeight="1">
      <c r="B225" s="4"/>
    </row>
    <row r="226" ht="18" customHeight="1">
      <c r="B226" s="4"/>
    </row>
    <row r="227" ht="18" customHeight="1">
      <c r="B227" s="4"/>
    </row>
    <row r="228" ht="18" customHeight="1">
      <c r="B228" s="4"/>
    </row>
    <row r="229" ht="18" customHeight="1">
      <c r="B229" s="4"/>
    </row>
    <row r="230" ht="18" customHeight="1">
      <c r="B230" s="4"/>
    </row>
    <row r="231" ht="18" customHeight="1">
      <c r="B231" s="4"/>
    </row>
    <row r="232" ht="18" customHeight="1">
      <c r="B232" s="4"/>
    </row>
    <row r="233" ht="18" customHeight="1">
      <c r="B233" s="4"/>
    </row>
    <row r="234" ht="18" customHeight="1">
      <c r="B234" s="4"/>
    </row>
    <row r="235" ht="18" customHeight="1">
      <c r="B235" s="4"/>
    </row>
    <row r="236" ht="18" customHeight="1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  <row r="11343" ht="12.75">
      <c r="B11343" s="4"/>
    </row>
    <row r="11344" ht="12.75">
      <c r="B11344" s="4"/>
    </row>
    <row r="11345" ht="12.75">
      <c r="B11345" s="4"/>
    </row>
    <row r="11346" ht="12.75">
      <c r="B11346" s="4"/>
    </row>
    <row r="11347" ht="12.75">
      <c r="B11347" s="4"/>
    </row>
    <row r="11348" ht="12.75">
      <c r="B11348" s="4"/>
    </row>
    <row r="11349" ht="12.75">
      <c r="B11349" s="4"/>
    </row>
    <row r="11350" ht="12.75">
      <c r="B11350" s="4"/>
    </row>
    <row r="11351" ht="12.75">
      <c r="B11351" s="4"/>
    </row>
    <row r="11352" ht="12.75">
      <c r="B11352" s="4"/>
    </row>
    <row r="11353" ht="12.75">
      <c r="B11353" s="4"/>
    </row>
    <row r="11354" ht="12.75">
      <c r="B11354" s="4"/>
    </row>
    <row r="11355" ht="12.75">
      <c r="B11355" s="4"/>
    </row>
    <row r="11356" ht="12.75">
      <c r="B11356" s="4"/>
    </row>
    <row r="11357" ht="12.75">
      <c r="B11357" s="4"/>
    </row>
    <row r="11358" ht="12.75">
      <c r="B11358" s="4"/>
    </row>
    <row r="11359" ht="12.75">
      <c r="B11359" s="4"/>
    </row>
    <row r="11360" ht="12.75">
      <c r="B11360" s="4"/>
    </row>
    <row r="11361" ht="12.75">
      <c r="B11361" s="4"/>
    </row>
    <row r="11362" ht="12.75">
      <c r="B11362" s="4"/>
    </row>
    <row r="11363" ht="12.75">
      <c r="B11363" s="4"/>
    </row>
    <row r="11364" ht="12.75">
      <c r="B11364" s="4"/>
    </row>
    <row r="11365" ht="12.75">
      <c r="B11365" s="4"/>
    </row>
    <row r="11366" ht="12.75">
      <c r="B11366" s="4"/>
    </row>
    <row r="11367" ht="12.75">
      <c r="B11367" s="4"/>
    </row>
    <row r="11368" ht="12.75">
      <c r="B11368" s="4"/>
    </row>
    <row r="11369" ht="12.75">
      <c r="B11369" s="4"/>
    </row>
    <row r="11370" ht="12.75">
      <c r="B11370" s="4"/>
    </row>
    <row r="11371" ht="12.75">
      <c r="B11371" s="4"/>
    </row>
    <row r="11372" ht="12.75">
      <c r="B11372" s="4"/>
    </row>
    <row r="11373" ht="12.75">
      <c r="B11373" s="4"/>
    </row>
    <row r="11374" ht="12.75">
      <c r="B11374" s="4"/>
    </row>
    <row r="11375" ht="12.75">
      <c r="B11375" s="4"/>
    </row>
  </sheetData>
  <sheetProtection/>
  <mergeCells count="17">
    <mergeCell ref="E48:J48"/>
    <mergeCell ref="A48:D48"/>
    <mergeCell ref="N5:N6"/>
    <mergeCell ref="A5:A6"/>
    <mergeCell ref="B5:C6"/>
    <mergeCell ref="K46:N46"/>
    <mergeCell ref="K48:N48"/>
    <mergeCell ref="I45:N45"/>
    <mergeCell ref="L5:L6"/>
    <mergeCell ref="A1:F1"/>
    <mergeCell ref="K5:K6"/>
    <mergeCell ref="A46:D46"/>
    <mergeCell ref="J5:J6"/>
    <mergeCell ref="G1:N1"/>
    <mergeCell ref="A2:N2"/>
    <mergeCell ref="E46:J46"/>
    <mergeCell ref="M5:M6"/>
  </mergeCells>
  <conditionalFormatting sqref="D7:I43">
    <cfRule type="expression" priority="1" dxfId="0" stopIfTrue="1">
      <formula>D7&lt;5</formula>
    </cfRule>
  </conditionalFormatting>
  <printOptions/>
  <pageMargins left="0.56" right="0.4" top="0.48" bottom="0.56" header="0.47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2017-03-19T01:07:31Z</cp:lastPrinted>
  <dcterms:created xsi:type="dcterms:W3CDTF">2008-12-24T06:04:07Z</dcterms:created>
  <dcterms:modified xsi:type="dcterms:W3CDTF">2017-05-29T09:29:01Z</dcterms:modified>
  <cp:category/>
  <cp:version/>
  <cp:contentType/>
  <cp:contentStatus/>
</cp:coreProperties>
</file>